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contraloria lap\CALIFICACIONES POA 2023\14 Oromapas\"/>
    </mc:Choice>
  </mc:AlternateContent>
  <bookViews>
    <workbookView xWindow="0" yWindow="0" windowWidth="28800" windowHeight="12345"/>
  </bookViews>
  <sheets>
    <sheet name="Calificaciones" sheetId="13" r:id="rId1"/>
  </sheets>
  <calcPr calcId="152511"/>
</workbook>
</file>

<file path=xl/calcChain.xml><?xml version="1.0" encoding="utf-8"?>
<calcChain xmlns="http://schemas.openxmlformats.org/spreadsheetml/2006/main">
  <c r="Q27" i="13" l="1"/>
  <c r="Q28" i="13"/>
  <c r="Q20" i="13" l="1"/>
  <c r="Q18" i="13"/>
  <c r="Q17" i="13"/>
  <c r="Q26" i="13" l="1"/>
  <c r="Q25" i="13"/>
  <c r="Q24" i="13"/>
  <c r="Q19" i="13" l="1"/>
  <c r="Q30" i="13" l="1"/>
  <c r="Q23" i="13" l="1"/>
  <c r="Q22" i="13"/>
  <c r="Q33" i="13"/>
  <c r="Q35" i="13"/>
  <c r="Q34" i="13"/>
  <c r="Q36" i="13"/>
  <c r="Q39" i="13" l="1"/>
</calcChain>
</file>

<file path=xl/sharedStrings.xml><?xml version="1.0" encoding="utf-8"?>
<sst xmlns="http://schemas.openxmlformats.org/spreadsheetml/2006/main" count="47" uniqueCount="29">
  <si>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</si>
  <si>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</si>
  <si>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</si>
  <si>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</si>
  <si>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</si>
  <si>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</si>
  <si>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</si>
  <si>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</si>
  <si>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</si>
  <si>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</si>
  <si>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</si>
  <si>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</si>
  <si>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r>
      <t>UNIDAD RESPONSABLE:</t>
    </r>
    <r>
      <rPr>
        <b/>
        <sz val="11"/>
        <color theme="1"/>
        <rFont val="Calibri"/>
        <family val="2"/>
        <scheme val="minor"/>
      </rPr>
      <t xml:space="preserve"> OROMAPAS</t>
    </r>
  </si>
  <si>
    <r>
      <rPr>
        <b/>
        <sz val="11"/>
        <color theme="1"/>
        <rFont val="Calibri"/>
        <family val="2"/>
        <scheme val="minor"/>
      </rPr>
      <t xml:space="preserve">FUNCION: </t>
    </r>
    <r>
      <rPr>
        <sz val="10"/>
        <rFont val="Arial"/>
        <family val="2"/>
      </rPr>
      <t>LA PRESTACION DEL SERVICIO DE AGUA POTABLE Y ALCANTARILLADO Y DE AQUELLOS SERVICOS RELATIVOS AL SANEAMIENTO, COMO TRATAMIENTO DE AGUAS RESIDENCIALES Y MANEJOS LODOS, ASI COMO LA REALIZACION DE LAS OBRAS DE INFRAESTRUCTURA HIDRAULICA RESPECTIVAS, POR SI O ATRAVEZ DE TERCEROS, DE CONFORMIDAD CON EL SISTEMA ESTATAL DE AGUA  POTABLE Y ALCANTARILLADO DEL ESTADO DE NAYARIT, EN LOS TERMINOS DE LA LEY DE AGUA POTABLE Y ALCANTARILLADO VIGENTE EN EL ESTADO DE NAYARIT.</t>
    </r>
  </si>
  <si>
    <t>INDICADORES</t>
  </si>
  <si>
    <t>UNIDAD DE MEDIDA</t>
  </si>
  <si>
    <t xml:space="preserve">INICIO </t>
  </si>
  <si>
    <t>TERMINO</t>
  </si>
  <si>
    <t>RESULTADO</t>
  </si>
  <si>
    <t>TOTAL DE PRODUCTIVIDAD</t>
  </si>
  <si>
    <t xml:space="preserve">A T E N T A M E N T E </t>
  </si>
  <si>
    <t>__________________________________________</t>
  </si>
  <si>
    <t>AYUNTAMIENTO CONSTITUCIONAL DEL NAYAR</t>
  </si>
  <si>
    <t>LIC.APOLINAR GONZALEZ CARILLO</t>
  </si>
  <si>
    <t>CONTRALOR MUNICIPAL DEL H.XXVII</t>
  </si>
  <si>
    <t>REPORTE</t>
  </si>
  <si>
    <t>PROYECTO</t>
  </si>
  <si>
    <t>DOCUMENTAL</t>
  </si>
  <si>
    <t>INDICADORES OCTUBRE-DICIEMBRE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DIRECCION DE CONTRALORIA Y DESARROLLO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</si>
</sst>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164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0" borderId="0"/>
    <xf numFmtId="0" fontId="7" fillId="0" borderId="0"/>
    <xf numFmtId="0" fontId="9" fillId="0" borderId="1" applyNumberFormat="0" applyFill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37">
    <xf numFmtId="0" fontId="0" fillId="0" borderId="0" xfId="0"/>
    <xf numFmtId="0" fontId="6" fillId="0" borderId="0" xfId="6"/>
    <xf numFmtId="0" fontId="6" fillId="0" borderId="0" xfId="6" applyBorder="1" applyAlignment="1">
      <alignment vertical="center"/>
    </xf>
    <xf numFmtId="0" fontId="6" fillId="0" borderId="0" xfId="6" applyBorder="1"/>
    <xf numFmtId="0" fontId="6" fillId="0" borderId="0" xfId="6" applyBorder="1" applyAlignment="1">
      <alignment vertical="center" wrapText="1"/>
    </xf>
    <xf numFmtId="0" fontId="6" fillId="0" borderId="0" xfId="6" applyAlignment="1">
      <alignment horizontal="center" vertical="center"/>
    </xf>
    <xf numFmtId="0" fontId="12" fillId="0" borderId="2" xfId="6" applyFont="1" applyBorder="1" applyAlignment="1">
      <alignment horizontal="center" vertical="center"/>
    </xf>
    <xf numFmtId="0" fontId="12" fillId="0" borderId="2" xfId="6" applyFont="1" applyBorder="1" applyAlignment="1">
      <alignment horizontal="center" vertical="center" wrapText="1"/>
    </xf>
    <xf numFmtId="0" fontId="6" fillId="0" borderId="2" xfId="6" applyBorder="1" applyAlignment="1">
      <alignment horizontal="center" vertical="center"/>
    </xf>
    <xf numFmtId="0" fontId="13" fillId="0" borderId="2" xfId="6" applyFont="1" applyBorder="1" applyAlignment="1">
      <alignment horizontal="center" vertical="center"/>
    </xf>
    <xf numFmtId="9" fontId="6" fillId="0" borderId="2" xfId="6" applyNumberFormat="1" applyFont="1" applyBorder="1" applyAlignment="1">
      <alignment horizontal="center" vertical="center"/>
    </xf>
    <xf numFmtId="14" fontId="6" fillId="0" borderId="2" xfId="6" applyNumberFormat="1" applyBorder="1" applyAlignment="1">
      <alignment horizontal="center" vertical="center"/>
    </xf>
    <xf numFmtId="9" fontId="6" fillId="0" borderId="2" xfId="6" applyNumberFormat="1" applyBorder="1" applyAlignment="1">
      <alignment horizontal="center" vertical="center"/>
    </xf>
    <xf numFmtId="2" fontId="6" fillId="0" borderId="2" xfId="6" applyNumberFormat="1" applyBorder="1" applyAlignment="1">
      <alignment horizontal="center" vertical="center"/>
    </xf>
    <xf numFmtId="9" fontId="0" fillId="0" borderId="2" xfId="7" applyFont="1" applyBorder="1" applyAlignment="1">
      <alignment horizontal="center" vertical="center" wrapText="1"/>
    </xf>
    <xf numFmtId="0" fontId="6" fillId="0" borderId="0" xfId="6" applyAlignment="1"/>
    <xf numFmtId="0" fontId="6" fillId="0" borderId="0" xfId="6" applyAlignment="1">
      <alignment horizontal="center"/>
    </xf>
    <xf numFmtId="0" fontId="14" fillId="0" borderId="0" xfId="6" applyFont="1" applyAlignment="1">
      <alignment horizontal="center" vertical="center" wrapText="1"/>
    </xf>
    <xf numFmtId="14" fontId="5" fillId="0" borderId="2" xfId="6" applyNumberFormat="1" applyFont="1" applyBorder="1" applyAlignment="1">
      <alignment horizontal="center" vertical="center"/>
    </xf>
    <xf numFmtId="0" fontId="3" fillId="0" borderId="2" xfId="6" applyFont="1" applyBorder="1" applyAlignment="1">
      <alignment horizontal="center" vertical="center"/>
    </xf>
    <xf numFmtId="9" fontId="6" fillId="3" borderId="2" xfId="6" applyNumberFormat="1" applyFont="1" applyFill="1" applyBorder="1" applyAlignment="1">
      <alignment horizontal="center" vertical="center"/>
    </xf>
    <xf numFmtId="0" fontId="6" fillId="0" borderId="0" xfId="6" applyAlignment="1">
      <alignment horizontal="center"/>
    </xf>
    <xf numFmtId="0" fontId="2" fillId="0" borderId="2" xfId="6" applyFont="1" applyBorder="1" applyAlignment="1">
      <alignment horizontal="center" vertical="center"/>
    </xf>
    <xf numFmtId="9" fontId="1" fillId="0" borderId="2" xfId="6" applyNumberFormat="1" applyFont="1" applyBorder="1" applyAlignment="1">
      <alignment horizontal="center" vertical="center"/>
    </xf>
    <xf numFmtId="0" fontId="11" fillId="0" borderId="0" xfId="6" applyFont="1" applyAlignment="1">
      <alignment horizontal="center" vertical="center" wrapText="1"/>
    </xf>
    <xf numFmtId="0" fontId="6" fillId="0" borderId="5" xfId="6" applyBorder="1" applyAlignment="1">
      <alignment horizontal="center" vertical="center"/>
    </xf>
    <xf numFmtId="0" fontId="6" fillId="0" borderId="4" xfId="6" applyBorder="1" applyAlignment="1">
      <alignment horizontal="center" vertical="center"/>
    </xf>
    <xf numFmtId="0" fontId="6" fillId="0" borderId="6" xfId="6" applyBorder="1" applyAlignment="1">
      <alignment horizontal="center" vertical="center"/>
    </xf>
    <xf numFmtId="0" fontId="6" fillId="0" borderId="3" xfId="6" applyBorder="1" applyAlignment="1">
      <alignment horizontal="center" vertical="center"/>
    </xf>
    <xf numFmtId="0" fontId="6" fillId="0" borderId="2" xfId="6" applyBorder="1" applyAlignment="1">
      <alignment horizontal="center" vertical="center" wrapText="1"/>
    </xf>
    <xf numFmtId="0" fontId="4" fillId="0" borderId="0" xfId="6" applyFont="1" applyAlignment="1">
      <alignment horizontal="center"/>
    </xf>
    <xf numFmtId="0" fontId="6" fillId="0" borderId="0" xfId="6" applyAlignment="1">
      <alignment horizontal="center"/>
    </xf>
    <xf numFmtId="0" fontId="15" fillId="0" borderId="0" xfId="6" applyFont="1" applyBorder="1" applyAlignment="1">
      <alignment horizontal="center" vertical="center"/>
    </xf>
    <xf numFmtId="0" fontId="15" fillId="0" borderId="7" xfId="6" applyFont="1" applyBorder="1" applyAlignment="1">
      <alignment horizontal="center" vertical="center"/>
    </xf>
    <xf numFmtId="0" fontId="11" fillId="0" borderId="0" xfId="6" applyFont="1" applyAlignment="1">
      <alignment horizontal="center"/>
    </xf>
    <xf numFmtId="0" fontId="6" fillId="0" borderId="0" xfId="6" applyAlignment="1">
      <alignment horizontal="center" vertical="center"/>
    </xf>
    <xf numFmtId="0" fontId="4" fillId="0" borderId="0" xfId="6" applyFont="1" applyBorder="1" applyAlignment="1">
      <alignment horizontal="center" vertical="center"/>
    </xf>
  </cellXfs>
  <cellStyles count="8">
    <cellStyle name="Euro" xfId="1"/>
    <cellStyle name="Neutral" xfId="2" builtinId="28" customBuiltin="1"/>
    <cellStyle name="Normal" xfId="0" builtinId="0"/>
    <cellStyle name="Normal 2" xfId="6"/>
    <cellStyle name="Normal 3" xfId="3"/>
    <cellStyle name="Normal 6" xfId="4"/>
    <cellStyle name="Porcentaje 2" xfId="7"/>
    <cellStyle name="Total" xfId="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717176</xdr:colOff>
      <xdr:row>6</xdr:row>
      <xdr:rowOff>11206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xmlns="" id="{13E670D4-20DB-4AE8-8416-9FE5A312C701}"/>
            </a:ext>
          </a:extLst>
        </xdr:cNvPr>
        <xdr:cNvGrpSpPr/>
      </xdr:nvGrpSpPr>
      <xdr:grpSpPr>
        <a:xfrm>
          <a:off x="0" y="0"/>
          <a:ext cx="1524379" cy="1125147"/>
          <a:chOff x="1557619" y="246530"/>
          <a:chExt cx="1479176" cy="1154206"/>
        </a:xfrm>
      </xdr:grpSpPr>
      <xdr:pic>
        <xdr:nvPicPr>
          <xdr:cNvPr id="6" name="Imagen 5" descr="SECRETARIA DEL AYUNTAMIENTO">
            <a:extLst>
              <a:ext uri="{FF2B5EF4-FFF2-40B4-BE49-F238E27FC236}">
                <a16:creationId xmlns:a16="http://schemas.microsoft.com/office/drawing/2014/main" xmlns="" id="{3AF5B2AF-EBCE-4230-9EC3-714140AEAC6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clrChange>
              <a:clrFrom>
                <a:srgbClr val="FDFEF7"/>
              </a:clrFrom>
              <a:clrTo>
                <a:srgbClr val="FDFEF7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708" r="26707" b="35747"/>
          <a:stretch>
            <a:fillRect/>
          </a:stretch>
        </xdr:blipFill>
        <xdr:spPr bwMode="auto">
          <a:xfrm>
            <a:off x="1925011" y="246530"/>
            <a:ext cx="795204" cy="83289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" name="Text Box 3">
            <a:extLst>
              <a:ext uri="{FF2B5EF4-FFF2-40B4-BE49-F238E27FC236}">
                <a16:creationId xmlns:a16="http://schemas.microsoft.com/office/drawing/2014/main" xmlns="" id="{28D3E666-3018-4B4C-A1AB-575C7ACAED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57619" y="1109382"/>
            <a:ext cx="1479176" cy="2913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00CC9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ctr" upright="1"/>
          <a:lstStyle/>
          <a:p>
            <a:pPr algn="ctr">
              <a:spcAft>
                <a:spcPts val="0"/>
              </a:spcAft>
            </a:pPr>
            <a:r>
              <a:rPr lang="es-MX" sz="600" b="1">
                <a:solidFill>
                  <a:srgbClr val="000000"/>
                </a:solidFill>
                <a:effectLst/>
                <a:latin typeface="Calibri" panose="020F050202020403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H. XXVII AYUNTAMIENTO CONSTITUCIONAL DEL NAYAR; NAYARIT.</a:t>
            </a:r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6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DIRECCIÓN DE CONTRALORIA Y         DESARROLLO ADMINISTRATIVO</a:t>
            </a:r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600" b="1">
                <a:solidFill>
                  <a:srgbClr val="000000"/>
                </a:solidFill>
                <a:effectLst/>
                <a:latin typeface="Arial" panose="020B0604020202020204" pitchFamily="34" charset="0"/>
                <a:ea typeface="Times New Roman" panose="02020603050405020304" pitchFamily="18" charset="0"/>
              </a:rPr>
              <a:t> </a:t>
            </a:r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12</xdr:col>
      <xdr:colOff>533400</xdr:colOff>
      <xdr:row>0</xdr:row>
      <xdr:rowOff>47625</xdr:rowOff>
    </xdr:from>
    <xdr:to>
      <xdr:col>14</xdr:col>
      <xdr:colOff>666750</xdr:colOff>
      <xdr:row>4</xdr:row>
      <xdr:rowOff>114300</xdr:rowOff>
    </xdr:to>
    <xdr:pic>
      <xdr:nvPicPr>
        <xdr:cNvPr id="8" name="Imagen 7" descr="C:\Users\Personal\Downloads\LOGO NAYAR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47625"/>
          <a:ext cx="156210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65"/>
  <sheetViews>
    <sheetView tabSelected="1" view="pageLayout" topLeftCell="A7" zoomScale="59" zoomScaleNormal="71" zoomScalePageLayoutView="59" workbookViewId="0">
      <selection activeCell="L39" sqref="L39"/>
    </sheetView>
  </sheetViews>
  <sheetFormatPr baseColWidth="10" defaultRowHeight="15" x14ac:dyDescent="0.25"/>
  <cols>
    <col min="1" max="1" width="11.42578125" style="1"/>
    <col min="2" max="2" width="13.28515625" style="1" customWidth="1"/>
    <col min="3" max="14" width="10.7109375" style="1" customWidth="1"/>
    <col min="15" max="16" width="11.42578125" style="1"/>
    <col min="17" max="17" width="10.42578125" style="1" customWidth="1"/>
    <col min="18" max="16384" width="11.42578125" style="1"/>
  </cols>
  <sheetData>
    <row r="2" spans="1:20" x14ac:dyDescent="0.25">
      <c r="A2" s="24" t="s">
        <v>28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0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6" spans="1:20" ht="12" customHeight="1" x14ac:dyDescent="0.25">
      <c r="K6" s="25" t="s">
        <v>12</v>
      </c>
      <c r="L6" s="26"/>
      <c r="M6" s="26"/>
      <c r="N6" s="26"/>
      <c r="O6" s="26"/>
      <c r="P6" s="26"/>
      <c r="Q6" s="26"/>
      <c r="R6" s="2"/>
      <c r="S6" s="2"/>
      <c r="T6" s="2"/>
    </row>
    <row r="7" spans="1:20" ht="9" customHeight="1" x14ac:dyDescent="0.25">
      <c r="K7" s="27"/>
      <c r="L7" s="28"/>
      <c r="M7" s="28"/>
      <c r="N7" s="28"/>
      <c r="O7" s="28"/>
      <c r="P7" s="28"/>
      <c r="Q7" s="28"/>
      <c r="R7" s="2"/>
      <c r="S7" s="2"/>
      <c r="T7" s="2"/>
    </row>
    <row r="8" spans="1:20" x14ac:dyDescent="0.25">
      <c r="R8" s="3"/>
      <c r="S8" s="3"/>
      <c r="T8" s="3"/>
    </row>
    <row r="9" spans="1:20" ht="15" customHeight="1" x14ac:dyDescent="0.25">
      <c r="A9" s="29" t="s">
        <v>13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4"/>
      <c r="S9" s="4"/>
      <c r="T9" s="4"/>
    </row>
    <row r="10" spans="1:20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4"/>
      <c r="S10" s="4"/>
      <c r="T10" s="4"/>
    </row>
    <row r="11" spans="1:20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4"/>
      <c r="S11" s="4"/>
      <c r="T11" s="4"/>
    </row>
    <row r="12" spans="1:20" ht="6" customHeight="1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4"/>
      <c r="S12" s="4"/>
      <c r="T12" s="4"/>
    </row>
    <row r="13" spans="1:20" ht="3" hidden="1" customHeight="1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4"/>
      <c r="S13" s="4"/>
      <c r="T13" s="4"/>
    </row>
    <row r="14" spans="1:20" ht="6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20" ht="22.5" customHeight="1" x14ac:dyDescent="0.25">
      <c r="A15" s="6" t="s">
        <v>14</v>
      </c>
      <c r="B15" s="7" t="s">
        <v>15</v>
      </c>
      <c r="C15" s="6" t="s">
        <v>1</v>
      </c>
      <c r="D15" s="6" t="s">
        <v>2</v>
      </c>
      <c r="E15" s="6" t="s">
        <v>3</v>
      </c>
      <c r="F15" s="6" t="s">
        <v>4</v>
      </c>
      <c r="G15" s="6" t="s">
        <v>5</v>
      </c>
      <c r="H15" s="6" t="s">
        <v>6</v>
      </c>
      <c r="I15" s="6" t="s">
        <v>7</v>
      </c>
      <c r="J15" s="6" t="s">
        <v>8</v>
      </c>
      <c r="K15" s="6" t="s">
        <v>9</v>
      </c>
      <c r="L15" s="6" t="s">
        <v>10</v>
      </c>
      <c r="M15" s="6" t="s">
        <v>11</v>
      </c>
      <c r="N15" s="6" t="s">
        <v>0</v>
      </c>
      <c r="O15" s="6" t="s">
        <v>16</v>
      </c>
      <c r="P15" s="6" t="s">
        <v>17</v>
      </c>
      <c r="Q15" s="6" t="s">
        <v>18</v>
      </c>
    </row>
    <row r="16" spans="1:20" ht="15" customHeight="1" x14ac:dyDescent="0.25">
      <c r="A16" s="8">
        <v>1.1000000000000001</v>
      </c>
      <c r="B16" s="9" t="s">
        <v>25</v>
      </c>
      <c r="C16" s="20">
        <v>0</v>
      </c>
      <c r="D16" s="20">
        <v>0</v>
      </c>
      <c r="E16" s="20">
        <v>0</v>
      </c>
      <c r="F16" s="10">
        <v>0</v>
      </c>
      <c r="G16" s="10">
        <v>0</v>
      </c>
      <c r="H16" s="10">
        <v>0</v>
      </c>
      <c r="I16" s="20">
        <v>0</v>
      </c>
      <c r="J16" s="20">
        <v>0</v>
      </c>
      <c r="K16" s="20">
        <v>1</v>
      </c>
      <c r="L16" s="10">
        <v>0</v>
      </c>
      <c r="M16" s="10">
        <v>0</v>
      </c>
      <c r="N16" s="10">
        <v>0</v>
      </c>
      <c r="O16" s="11">
        <v>44927</v>
      </c>
      <c r="P16" s="18">
        <v>45291</v>
      </c>
      <c r="Q16" s="12">
        <v>1</v>
      </c>
    </row>
    <row r="17" spans="1:17" ht="15" customHeight="1" x14ac:dyDescent="0.25">
      <c r="A17" s="8">
        <v>1.2</v>
      </c>
      <c r="B17" s="9" t="s">
        <v>25</v>
      </c>
      <c r="C17" s="20">
        <v>0</v>
      </c>
      <c r="D17" s="20">
        <v>0</v>
      </c>
      <c r="E17" s="20">
        <v>0</v>
      </c>
      <c r="F17" s="10">
        <v>1</v>
      </c>
      <c r="G17" s="10">
        <v>1</v>
      </c>
      <c r="H17" s="10">
        <v>1</v>
      </c>
      <c r="I17" s="20">
        <v>1</v>
      </c>
      <c r="J17" s="20">
        <v>1</v>
      </c>
      <c r="K17" s="20">
        <v>1</v>
      </c>
      <c r="L17" s="10">
        <v>1</v>
      </c>
      <c r="M17" s="10">
        <v>1</v>
      </c>
      <c r="N17" s="10">
        <v>1</v>
      </c>
      <c r="O17" s="11">
        <v>44927</v>
      </c>
      <c r="P17" s="18">
        <v>45291</v>
      </c>
      <c r="Q17" s="12">
        <f>SUM(C17:N17)/12</f>
        <v>0.75</v>
      </c>
    </row>
    <row r="18" spans="1:17" ht="15" customHeight="1" x14ac:dyDescent="0.25">
      <c r="A18" s="8">
        <v>1.3</v>
      </c>
      <c r="B18" s="9" t="s">
        <v>25</v>
      </c>
      <c r="C18" s="20">
        <v>0</v>
      </c>
      <c r="D18" s="20">
        <v>1</v>
      </c>
      <c r="E18" s="20">
        <v>0</v>
      </c>
      <c r="F18" s="10">
        <v>0</v>
      </c>
      <c r="G18" s="10">
        <v>1</v>
      </c>
      <c r="H18" s="10">
        <v>1</v>
      </c>
      <c r="I18" s="20">
        <v>0</v>
      </c>
      <c r="J18" s="20">
        <v>0</v>
      </c>
      <c r="K18" s="20">
        <v>0</v>
      </c>
      <c r="L18" s="10">
        <v>1</v>
      </c>
      <c r="M18" s="10">
        <v>0</v>
      </c>
      <c r="N18" s="10">
        <v>0</v>
      </c>
      <c r="O18" s="11">
        <v>44927</v>
      </c>
      <c r="P18" s="18">
        <v>45291</v>
      </c>
      <c r="Q18" s="12">
        <f>SUM(D18,G18, H18, L18)/4</f>
        <v>1</v>
      </c>
    </row>
    <row r="19" spans="1:17" ht="15" customHeight="1" x14ac:dyDescent="0.25">
      <c r="A19" s="8">
        <v>1.4</v>
      </c>
      <c r="B19" s="9" t="s">
        <v>25</v>
      </c>
      <c r="C19" s="20">
        <v>0</v>
      </c>
      <c r="D19" s="20">
        <v>0</v>
      </c>
      <c r="E19" s="20">
        <v>0</v>
      </c>
      <c r="F19" s="10">
        <v>0</v>
      </c>
      <c r="G19" s="10">
        <v>0</v>
      </c>
      <c r="H19" s="10">
        <v>1</v>
      </c>
      <c r="I19" s="20">
        <v>0</v>
      </c>
      <c r="J19" s="20">
        <v>0</v>
      </c>
      <c r="K19" s="20">
        <v>1</v>
      </c>
      <c r="L19" s="10">
        <v>0</v>
      </c>
      <c r="M19" s="10">
        <v>0</v>
      </c>
      <c r="N19" s="10">
        <v>1</v>
      </c>
      <c r="O19" s="11">
        <v>44927</v>
      </c>
      <c r="P19" s="18">
        <v>45291</v>
      </c>
      <c r="Q19" s="12">
        <f>SUM(E19, H19, K19, N19)/4</f>
        <v>0.75</v>
      </c>
    </row>
    <row r="20" spans="1:17" ht="15" customHeight="1" x14ac:dyDescent="0.25">
      <c r="A20" s="8">
        <v>1.5</v>
      </c>
      <c r="B20" s="9" t="s">
        <v>25</v>
      </c>
      <c r="C20" s="20">
        <v>0</v>
      </c>
      <c r="D20" s="20">
        <v>0</v>
      </c>
      <c r="E20" s="20">
        <v>0</v>
      </c>
      <c r="F20" s="10">
        <v>0</v>
      </c>
      <c r="G20" s="10">
        <v>0</v>
      </c>
      <c r="H20" s="10">
        <v>1</v>
      </c>
      <c r="I20" s="20">
        <v>0</v>
      </c>
      <c r="J20" s="20">
        <v>0</v>
      </c>
      <c r="K20" s="20">
        <v>1</v>
      </c>
      <c r="L20" s="10">
        <v>0</v>
      </c>
      <c r="M20" s="10">
        <v>0</v>
      </c>
      <c r="N20" s="10">
        <v>1</v>
      </c>
      <c r="O20" s="11">
        <v>44927</v>
      </c>
      <c r="P20" s="18">
        <v>45291</v>
      </c>
      <c r="Q20" s="12">
        <f>SUM(E20, H20, K20, N20)/4</f>
        <v>0.75</v>
      </c>
    </row>
    <row r="21" spans="1:17" ht="15" customHeight="1" x14ac:dyDescent="0.25">
      <c r="A21" s="8">
        <v>1.6</v>
      </c>
      <c r="B21" s="9" t="s">
        <v>25</v>
      </c>
      <c r="C21" s="20">
        <v>0</v>
      </c>
      <c r="D21" s="20">
        <v>0</v>
      </c>
      <c r="E21" s="20">
        <v>0</v>
      </c>
      <c r="F21" s="10">
        <v>0</v>
      </c>
      <c r="G21" s="10">
        <v>0</v>
      </c>
      <c r="H21" s="10">
        <v>0</v>
      </c>
      <c r="I21" s="20">
        <v>0</v>
      </c>
      <c r="J21" s="20">
        <v>0</v>
      </c>
      <c r="K21" s="20">
        <v>0</v>
      </c>
      <c r="L21" s="10">
        <v>0</v>
      </c>
      <c r="M21" s="10">
        <v>0</v>
      </c>
      <c r="N21" s="10">
        <v>0</v>
      </c>
      <c r="O21" s="11">
        <v>44927</v>
      </c>
      <c r="P21" s="18">
        <v>45291</v>
      </c>
      <c r="Q21" s="12">
        <v>0</v>
      </c>
    </row>
    <row r="22" spans="1:17" ht="15" customHeight="1" x14ac:dyDescent="0.25">
      <c r="A22" s="8">
        <v>1.7</v>
      </c>
      <c r="B22" s="9" t="s">
        <v>25</v>
      </c>
      <c r="C22" s="20">
        <v>0</v>
      </c>
      <c r="D22" s="20">
        <v>0</v>
      </c>
      <c r="E22" s="20">
        <v>0</v>
      </c>
      <c r="F22" s="10"/>
      <c r="G22" s="10"/>
      <c r="H22" s="10"/>
      <c r="I22" s="20">
        <v>0</v>
      </c>
      <c r="J22" s="20">
        <v>0</v>
      </c>
      <c r="K22" s="20">
        <v>1</v>
      </c>
      <c r="L22" s="10">
        <v>0</v>
      </c>
      <c r="M22" s="10">
        <v>0</v>
      </c>
      <c r="N22" s="10">
        <v>0</v>
      </c>
      <c r="O22" s="11">
        <v>44927</v>
      </c>
      <c r="P22" s="18">
        <v>45291</v>
      </c>
      <c r="Q22" s="12">
        <f>SUM(F22, K22)/2</f>
        <v>0.5</v>
      </c>
    </row>
    <row r="23" spans="1:17" ht="15" customHeight="1" x14ac:dyDescent="0.25">
      <c r="A23" s="8">
        <v>1.8</v>
      </c>
      <c r="B23" s="9" t="s">
        <v>25</v>
      </c>
      <c r="C23" s="20">
        <v>0</v>
      </c>
      <c r="D23" s="20">
        <v>0</v>
      </c>
      <c r="E23" s="20">
        <v>0</v>
      </c>
      <c r="F23" s="10"/>
      <c r="G23" s="10"/>
      <c r="H23" s="10"/>
      <c r="I23" s="20">
        <v>0</v>
      </c>
      <c r="J23" s="20">
        <v>0</v>
      </c>
      <c r="K23" s="20">
        <v>1</v>
      </c>
      <c r="L23" s="10">
        <v>0</v>
      </c>
      <c r="M23" s="10">
        <v>0</v>
      </c>
      <c r="N23" s="10">
        <v>0</v>
      </c>
      <c r="O23" s="11">
        <v>44927</v>
      </c>
      <c r="P23" s="18">
        <v>45291</v>
      </c>
      <c r="Q23" s="12">
        <f>SUM(F23, K23)/2</f>
        <v>0.5</v>
      </c>
    </row>
    <row r="24" spans="1:17" ht="15" customHeight="1" x14ac:dyDescent="0.25">
      <c r="A24" s="8">
        <v>1.9</v>
      </c>
      <c r="B24" s="9" t="s">
        <v>25</v>
      </c>
      <c r="C24" s="20">
        <v>0</v>
      </c>
      <c r="D24" s="20">
        <v>1</v>
      </c>
      <c r="E24" s="20">
        <v>1</v>
      </c>
      <c r="F24" s="10"/>
      <c r="G24" s="10"/>
      <c r="H24" s="10"/>
      <c r="I24" s="20">
        <v>1</v>
      </c>
      <c r="J24" s="20">
        <v>0</v>
      </c>
      <c r="K24" s="20">
        <v>0</v>
      </c>
      <c r="L24" s="10">
        <v>0</v>
      </c>
      <c r="M24" s="10">
        <v>0</v>
      </c>
      <c r="N24" s="10">
        <v>0</v>
      </c>
      <c r="O24" s="11">
        <v>44927</v>
      </c>
      <c r="P24" s="18">
        <v>45291</v>
      </c>
      <c r="Q24" s="12">
        <f>SUM(D24, I24)/2</f>
        <v>1</v>
      </c>
    </row>
    <row r="25" spans="1:17" ht="15" customHeight="1" x14ac:dyDescent="0.25">
      <c r="A25" s="13">
        <v>1.1000000000000001</v>
      </c>
      <c r="B25" s="9" t="s">
        <v>27</v>
      </c>
      <c r="C25" s="20">
        <v>0</v>
      </c>
      <c r="D25" s="20">
        <v>0</v>
      </c>
      <c r="E25" s="20">
        <v>1</v>
      </c>
      <c r="F25" s="10"/>
      <c r="G25" s="10"/>
      <c r="H25" s="10"/>
      <c r="I25" s="20">
        <v>0</v>
      </c>
      <c r="J25" s="20">
        <v>0</v>
      </c>
      <c r="K25" s="20">
        <v>0</v>
      </c>
      <c r="L25" s="10">
        <v>0</v>
      </c>
      <c r="M25" s="10">
        <v>0</v>
      </c>
      <c r="N25" s="10">
        <v>0</v>
      </c>
      <c r="O25" s="11">
        <v>44927</v>
      </c>
      <c r="P25" s="18">
        <v>45291</v>
      </c>
      <c r="Q25" s="12">
        <f>SUM(E25, L25, M25, N25)/4</f>
        <v>0.25</v>
      </c>
    </row>
    <row r="26" spans="1:17" ht="15" customHeight="1" x14ac:dyDescent="0.25">
      <c r="A26" s="8">
        <v>1.1100000000000001</v>
      </c>
      <c r="B26" s="9" t="s">
        <v>27</v>
      </c>
      <c r="C26" s="20">
        <v>0</v>
      </c>
      <c r="D26" s="20">
        <v>0</v>
      </c>
      <c r="E26" s="20">
        <v>1</v>
      </c>
      <c r="F26" s="10"/>
      <c r="G26" s="10"/>
      <c r="H26" s="10"/>
      <c r="I26" s="20">
        <v>0</v>
      </c>
      <c r="J26" s="20">
        <v>0</v>
      </c>
      <c r="K26" s="20">
        <v>0</v>
      </c>
      <c r="L26" s="10">
        <v>0</v>
      </c>
      <c r="M26" s="10">
        <v>0</v>
      </c>
      <c r="N26" s="10">
        <v>0</v>
      </c>
      <c r="O26" s="11">
        <v>44927</v>
      </c>
      <c r="P26" s="18">
        <v>45291</v>
      </c>
      <c r="Q26" s="12">
        <f>SUM(E26, L26, M26, N26)/4</f>
        <v>0.25</v>
      </c>
    </row>
    <row r="27" spans="1:17" ht="15" customHeight="1" x14ac:dyDescent="0.25">
      <c r="A27" s="8">
        <v>1.1200000000000001</v>
      </c>
      <c r="B27" s="9" t="s">
        <v>27</v>
      </c>
      <c r="C27" s="20">
        <v>0</v>
      </c>
      <c r="D27" s="20">
        <v>0</v>
      </c>
      <c r="E27" s="20">
        <v>1</v>
      </c>
      <c r="F27" s="10"/>
      <c r="G27" s="10"/>
      <c r="H27" s="10"/>
      <c r="I27" s="20">
        <v>0</v>
      </c>
      <c r="J27" s="20">
        <v>0</v>
      </c>
      <c r="K27" s="20">
        <v>0</v>
      </c>
      <c r="L27" s="10">
        <v>0</v>
      </c>
      <c r="M27" s="10">
        <v>0</v>
      </c>
      <c r="N27" s="10">
        <v>1</v>
      </c>
      <c r="O27" s="11">
        <v>44927</v>
      </c>
      <c r="P27" s="18">
        <v>45291</v>
      </c>
      <c r="Q27" s="12">
        <f>SUM(E27, N27)/2</f>
        <v>1</v>
      </c>
    </row>
    <row r="28" spans="1:17" ht="15" customHeight="1" x14ac:dyDescent="0.25">
      <c r="A28" s="8">
        <v>1.1299999999999999</v>
      </c>
      <c r="B28" s="9" t="s">
        <v>27</v>
      </c>
      <c r="C28" s="20">
        <v>0</v>
      </c>
      <c r="D28" s="20">
        <v>0</v>
      </c>
      <c r="E28" s="20">
        <v>1</v>
      </c>
      <c r="F28" s="10"/>
      <c r="G28" s="10"/>
      <c r="H28" s="10"/>
      <c r="I28" s="20">
        <v>0</v>
      </c>
      <c r="J28" s="20">
        <v>0</v>
      </c>
      <c r="K28" s="20">
        <v>0</v>
      </c>
      <c r="L28" s="10">
        <v>0</v>
      </c>
      <c r="M28" s="10">
        <v>0</v>
      </c>
      <c r="N28" s="10">
        <v>1</v>
      </c>
      <c r="O28" s="11">
        <v>44927</v>
      </c>
      <c r="P28" s="18">
        <v>45291</v>
      </c>
      <c r="Q28" s="12">
        <f>SUM(E28, N28)/2</f>
        <v>1</v>
      </c>
    </row>
    <row r="29" spans="1:17" ht="15" customHeight="1" x14ac:dyDescent="0.25">
      <c r="A29" s="8">
        <v>2.1</v>
      </c>
      <c r="B29" s="19" t="s">
        <v>25</v>
      </c>
      <c r="C29" s="20">
        <v>0</v>
      </c>
      <c r="D29" s="20">
        <v>0</v>
      </c>
      <c r="E29" s="20">
        <v>0</v>
      </c>
      <c r="F29" s="10">
        <v>0</v>
      </c>
      <c r="G29" s="10">
        <v>1</v>
      </c>
      <c r="H29" s="10">
        <v>0</v>
      </c>
      <c r="I29" s="20">
        <v>0</v>
      </c>
      <c r="J29" s="20">
        <v>0</v>
      </c>
      <c r="K29" s="20">
        <v>0</v>
      </c>
      <c r="L29" s="10">
        <v>0</v>
      </c>
      <c r="M29" s="10">
        <v>0</v>
      </c>
      <c r="N29" s="10">
        <v>0</v>
      </c>
      <c r="O29" s="11">
        <v>44927</v>
      </c>
      <c r="P29" s="18">
        <v>45291</v>
      </c>
      <c r="Q29" s="12">
        <v>1</v>
      </c>
    </row>
    <row r="30" spans="1:17" ht="15" customHeight="1" x14ac:dyDescent="0.25">
      <c r="A30" s="8">
        <v>2.2000000000000002</v>
      </c>
      <c r="B30" s="19" t="s">
        <v>25</v>
      </c>
      <c r="C30" s="20">
        <v>0</v>
      </c>
      <c r="D30" s="20">
        <v>1</v>
      </c>
      <c r="E30" s="20">
        <v>0</v>
      </c>
      <c r="F30" s="10">
        <v>1</v>
      </c>
      <c r="G30" s="10">
        <v>0</v>
      </c>
      <c r="H30" s="10">
        <v>1</v>
      </c>
      <c r="I30" s="20">
        <v>0</v>
      </c>
      <c r="J30" s="20">
        <v>1</v>
      </c>
      <c r="K30" s="20">
        <v>0</v>
      </c>
      <c r="L30" s="10">
        <v>1</v>
      </c>
      <c r="M30" s="10">
        <v>0</v>
      </c>
      <c r="N30" s="10">
        <v>1</v>
      </c>
      <c r="O30" s="11">
        <v>44927</v>
      </c>
      <c r="P30" s="18">
        <v>45291</v>
      </c>
      <c r="Q30" s="12">
        <f>SUM(D30, F30, H30, J30, L30, N30)/6</f>
        <v>1</v>
      </c>
    </row>
    <row r="31" spans="1:17" ht="15" customHeight="1" x14ac:dyDescent="0.25">
      <c r="A31" s="8">
        <v>3.1</v>
      </c>
      <c r="B31" s="22" t="s">
        <v>26</v>
      </c>
      <c r="C31" s="20">
        <v>0</v>
      </c>
      <c r="D31" s="20">
        <v>0</v>
      </c>
      <c r="E31" s="20">
        <v>0</v>
      </c>
      <c r="F31" s="23">
        <v>0</v>
      </c>
      <c r="G31" s="10">
        <v>1</v>
      </c>
      <c r="H31" s="10">
        <v>0</v>
      </c>
      <c r="I31" s="20">
        <v>0</v>
      </c>
      <c r="J31" s="20">
        <v>0</v>
      </c>
      <c r="K31" s="20">
        <v>0</v>
      </c>
      <c r="L31" s="10">
        <v>0</v>
      </c>
      <c r="M31" s="10">
        <v>0</v>
      </c>
      <c r="N31" s="10">
        <v>0</v>
      </c>
      <c r="O31" s="11">
        <v>44927</v>
      </c>
      <c r="P31" s="18">
        <v>45291</v>
      </c>
      <c r="Q31" s="12">
        <v>1</v>
      </c>
    </row>
    <row r="32" spans="1:17" ht="15" customHeight="1" x14ac:dyDescent="0.25">
      <c r="A32" s="8">
        <v>3.2</v>
      </c>
      <c r="B32" s="19" t="s">
        <v>26</v>
      </c>
      <c r="C32" s="20">
        <v>0</v>
      </c>
      <c r="D32" s="20">
        <v>0</v>
      </c>
      <c r="E32" s="20">
        <v>0</v>
      </c>
      <c r="F32" s="10">
        <v>0</v>
      </c>
      <c r="G32" s="10">
        <v>0</v>
      </c>
      <c r="H32" s="10">
        <v>1</v>
      </c>
      <c r="I32" s="20">
        <v>0</v>
      </c>
      <c r="J32" s="20">
        <v>0</v>
      </c>
      <c r="K32" s="20">
        <v>0</v>
      </c>
      <c r="L32" s="10">
        <v>0</v>
      </c>
      <c r="M32" s="10">
        <v>0</v>
      </c>
      <c r="N32" s="10">
        <v>0</v>
      </c>
      <c r="O32" s="11">
        <v>44927</v>
      </c>
      <c r="P32" s="18">
        <v>45291</v>
      </c>
      <c r="Q32" s="12">
        <v>1</v>
      </c>
    </row>
    <row r="33" spans="1:17" ht="15" customHeight="1" x14ac:dyDescent="0.25">
      <c r="A33" s="13">
        <v>3.3</v>
      </c>
      <c r="B33" s="22" t="s">
        <v>25</v>
      </c>
      <c r="C33" s="20">
        <v>0</v>
      </c>
      <c r="D33" s="20">
        <v>0</v>
      </c>
      <c r="E33" s="20">
        <v>0</v>
      </c>
      <c r="F33" s="10">
        <v>0</v>
      </c>
      <c r="G33" s="10">
        <v>1</v>
      </c>
      <c r="H33" s="10">
        <v>1</v>
      </c>
      <c r="I33" s="20">
        <v>1</v>
      </c>
      <c r="J33" s="20">
        <v>1</v>
      </c>
      <c r="K33" s="20">
        <v>1</v>
      </c>
      <c r="L33" s="10">
        <v>1</v>
      </c>
      <c r="M33" s="10">
        <v>1</v>
      </c>
      <c r="N33" s="10">
        <v>1</v>
      </c>
      <c r="O33" s="11">
        <v>44927</v>
      </c>
      <c r="P33" s="18">
        <v>45291</v>
      </c>
      <c r="Q33" s="12">
        <f>SUM(G33:N33)/8</f>
        <v>1</v>
      </c>
    </row>
    <row r="34" spans="1:17" ht="15" customHeight="1" x14ac:dyDescent="0.25">
      <c r="A34" s="8">
        <v>3.4</v>
      </c>
      <c r="B34" s="19" t="s">
        <v>25</v>
      </c>
      <c r="C34" s="20">
        <v>0</v>
      </c>
      <c r="D34" s="20">
        <v>0</v>
      </c>
      <c r="E34" s="20">
        <v>0</v>
      </c>
      <c r="F34" s="10">
        <v>0</v>
      </c>
      <c r="G34" s="10">
        <v>0</v>
      </c>
      <c r="H34" s="10">
        <v>0</v>
      </c>
      <c r="I34" s="20">
        <v>0</v>
      </c>
      <c r="J34" s="20">
        <v>0</v>
      </c>
      <c r="K34" s="20">
        <v>0</v>
      </c>
      <c r="L34" s="10">
        <v>0</v>
      </c>
      <c r="M34" s="10">
        <v>0</v>
      </c>
      <c r="N34" s="10">
        <v>0</v>
      </c>
      <c r="O34" s="11">
        <v>44927</v>
      </c>
      <c r="P34" s="18">
        <v>45291</v>
      </c>
      <c r="Q34" s="12">
        <f>SUM(C34:N34)/12</f>
        <v>0</v>
      </c>
    </row>
    <row r="35" spans="1:17" ht="15" customHeight="1" x14ac:dyDescent="0.25">
      <c r="A35" s="8">
        <v>3.5</v>
      </c>
      <c r="B35" s="19" t="s">
        <v>25</v>
      </c>
      <c r="C35" s="20">
        <v>0</v>
      </c>
      <c r="D35" s="20">
        <v>0</v>
      </c>
      <c r="E35" s="20">
        <v>0</v>
      </c>
      <c r="F35" s="10">
        <v>0</v>
      </c>
      <c r="G35" s="10">
        <v>0</v>
      </c>
      <c r="H35" s="10">
        <v>0</v>
      </c>
      <c r="I35" s="20">
        <v>0</v>
      </c>
      <c r="J35" s="20">
        <v>0</v>
      </c>
      <c r="K35" s="20">
        <v>0</v>
      </c>
      <c r="L35" s="10">
        <v>0</v>
      </c>
      <c r="M35" s="10">
        <v>0</v>
      </c>
      <c r="N35" s="10">
        <v>0</v>
      </c>
      <c r="O35" s="11">
        <v>44927</v>
      </c>
      <c r="P35" s="18">
        <v>45291</v>
      </c>
      <c r="Q35" s="12">
        <f>SUM(C35:N35)/12</f>
        <v>0</v>
      </c>
    </row>
    <row r="36" spans="1:17" ht="15" customHeight="1" x14ac:dyDescent="0.25">
      <c r="A36" s="8">
        <v>3.6</v>
      </c>
      <c r="B36" s="19" t="s">
        <v>25</v>
      </c>
      <c r="C36" s="20">
        <v>0</v>
      </c>
      <c r="D36" s="20">
        <v>0</v>
      </c>
      <c r="E36" s="20">
        <v>0</v>
      </c>
      <c r="F36" s="10">
        <v>0</v>
      </c>
      <c r="G36" s="10">
        <v>0</v>
      </c>
      <c r="H36" s="10">
        <v>0</v>
      </c>
      <c r="I36" s="20">
        <v>0</v>
      </c>
      <c r="J36" s="20">
        <v>0</v>
      </c>
      <c r="K36" s="20">
        <v>0</v>
      </c>
      <c r="L36" s="10">
        <v>0</v>
      </c>
      <c r="M36" s="10">
        <v>0</v>
      </c>
      <c r="N36" s="10">
        <v>0</v>
      </c>
      <c r="O36" s="11">
        <v>44927</v>
      </c>
      <c r="P36" s="18">
        <v>45291</v>
      </c>
      <c r="Q36" s="12">
        <f>SUM(C36:N36)/12</f>
        <v>0</v>
      </c>
    </row>
    <row r="37" spans="1:17" ht="15" customHeight="1" x14ac:dyDescent="0.25"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1"/>
      <c r="P37" s="18"/>
      <c r="Q37" s="12"/>
    </row>
    <row r="38" spans="1:17" ht="12.75" customHeight="1" x14ac:dyDescent="0.25">
      <c r="A38" s="4"/>
    </row>
    <row r="39" spans="1:17" ht="18.7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32" t="s">
        <v>19</v>
      </c>
      <c r="O39" s="32"/>
      <c r="P39" s="33"/>
      <c r="Q39" s="14">
        <f>SUM(Q16:Q36)/21</f>
        <v>0.65476190476190477</v>
      </c>
    </row>
    <row r="40" spans="1:17" ht="18.75" customHeight="1" x14ac:dyDescent="0.25">
      <c r="A40" s="34" t="s">
        <v>20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ht="12.75" customHeight="1" x14ac:dyDescent="0.25">
      <c r="A41" s="35" t="s">
        <v>21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17" x14ac:dyDescent="0.25">
      <c r="A42" s="36" t="s">
        <v>23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</row>
    <row r="43" spans="1:17" ht="15" customHeight="1" x14ac:dyDescent="0.25">
      <c r="A43" s="30" t="s">
        <v>24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spans="1:17" ht="18.75" customHeight="1" x14ac:dyDescent="0.25">
      <c r="A44" s="31" t="s">
        <v>22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ht="12.75" customHeight="1" x14ac:dyDescent="0.25">
      <c r="A45" s="15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</row>
    <row r="46" spans="1:17" ht="8.25" customHeight="1" x14ac:dyDescent="0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6"/>
    </row>
    <row r="47" spans="1:17" ht="19.5" customHeight="1" x14ac:dyDescent="0.25"/>
    <row r="48" spans="1:17" ht="19.5" customHeight="1" x14ac:dyDescent="0.25">
      <c r="A48" s="16"/>
    </row>
    <row r="49" spans="1:17" x14ac:dyDescent="0.2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 x14ac:dyDescent="0.25">
      <c r="A50" s="17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37.5" customHeight="1" x14ac:dyDescent="0.25">
      <c r="A51" s="17"/>
      <c r="B51" s="17"/>
      <c r="C51" s="17"/>
      <c r="D51" s="17"/>
      <c r="E51" s="17"/>
    </row>
    <row r="52" spans="1:17" ht="15" customHeight="1" x14ac:dyDescent="0.2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1:17" x14ac:dyDescent="0.25"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65" ht="15" customHeight="1" x14ac:dyDescent="0.25"/>
  </sheetData>
  <mergeCells count="9">
    <mergeCell ref="A2:Q3"/>
    <mergeCell ref="K6:Q7"/>
    <mergeCell ref="A9:Q13"/>
    <mergeCell ref="A43:Q43"/>
    <mergeCell ref="A44:Q44"/>
    <mergeCell ref="N39:P39"/>
    <mergeCell ref="A40:Q40"/>
    <mergeCell ref="A41:Q41"/>
    <mergeCell ref="A42:Q42"/>
  </mergeCells>
  <pageMargins left="0.25" right="0.25" top="0.75" bottom="0.75" header="0.3" footer="0.3"/>
  <pageSetup scale="72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Calificaciones</vt:lpstr>
    </vt:vector>
  </TitlesOfParts>
  <Company>Particular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Gutierrez</dc:creator>
  <cp:lastModifiedBy>Usuario</cp:lastModifiedBy>
  <cp:lastPrinted>2021-04-26T21:05:58Z</cp:lastPrinted>
  <dcterms:created xsi:type="dcterms:W3CDTF">2011-11-15T00:35:45Z</dcterms:created>
  <dcterms:modified xsi:type="dcterms:W3CDTF">2024-01-23T17:56:27Z</dcterms:modified>
</cp:coreProperties>
</file>